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Publicacion Quimicos PAU\"/>
    </mc:Choice>
  </mc:AlternateContent>
  <bookViews>
    <workbookView xWindow="0" yWindow="0" windowWidth="15345" windowHeight="4545"/>
  </bookViews>
  <sheets>
    <sheet name="Hoja1" sheetId="1" r:id="rId1"/>
    <sheet name="Hoja2" sheetId="2" state="hidden" r:id="rId2"/>
  </sheets>
  <definedNames>
    <definedName name="_xlnm.Print_Area" localSheetId="0">Hoja1!$A$1:$O$74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 l="1"/>
  <c r="N33" i="1"/>
  <c r="N45" i="1"/>
  <c r="N46" i="1"/>
  <c r="O46" i="1" s="1"/>
  <c r="M26" i="1"/>
  <c r="M29" i="1"/>
  <c r="M43" i="1"/>
  <c r="M47" i="1"/>
  <c r="L26" i="1"/>
  <c r="N26" i="1" s="1"/>
  <c r="L27" i="1"/>
  <c r="N27" i="1" s="1"/>
  <c r="L28" i="1"/>
  <c r="N28" i="1" s="1"/>
  <c r="L29" i="1"/>
  <c r="N29" i="1" s="1"/>
  <c r="O29" i="1" s="1"/>
  <c r="L30" i="1"/>
  <c r="N30" i="1" s="1"/>
  <c r="L31" i="1"/>
  <c r="N31" i="1" s="1"/>
  <c r="L32" i="1"/>
  <c r="M32" i="1" s="1"/>
  <c r="L33" i="1"/>
  <c r="L34" i="1"/>
  <c r="M34" i="1" s="1"/>
  <c r="L35" i="1"/>
  <c r="L36" i="1"/>
  <c r="M36" i="1" s="1"/>
  <c r="L37" i="1"/>
  <c r="M37" i="1" s="1"/>
  <c r="L38" i="1"/>
  <c r="M38" i="1" s="1"/>
  <c r="L39" i="1"/>
  <c r="M39" i="1" s="1"/>
  <c r="L40" i="1"/>
  <c r="L41" i="1"/>
  <c r="N41" i="1" s="1"/>
  <c r="L42" i="1"/>
  <c r="N42" i="1" s="1"/>
  <c r="L43" i="1"/>
  <c r="N43" i="1" s="1"/>
  <c r="O43" i="1" s="1"/>
  <c r="L44" i="1"/>
  <c r="M44" i="1" s="1"/>
  <c r="L45" i="1"/>
  <c r="M45" i="1" s="1"/>
  <c r="L46" i="1"/>
  <c r="M46" i="1" s="1"/>
  <c r="L47" i="1"/>
  <c r="N47" i="1" s="1"/>
  <c r="L48" i="1"/>
  <c r="M48" i="1" s="1"/>
  <c r="L49" i="1"/>
  <c r="L50" i="1"/>
  <c r="M50" i="1" s="1"/>
  <c r="L51" i="1"/>
  <c r="N51" i="1" s="1"/>
  <c r="L52" i="1"/>
  <c r="M52" i="1" s="1"/>
  <c r="L53" i="1"/>
  <c r="M53" i="1" s="1"/>
  <c r="L54" i="1"/>
  <c r="L55" i="1"/>
  <c r="N55" i="1" s="1"/>
  <c r="L56" i="1"/>
  <c r="N56" i="1" s="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H44" i="1"/>
  <c r="H45" i="1"/>
  <c r="H46" i="1"/>
  <c r="H47" i="1"/>
  <c r="H48" i="1"/>
  <c r="H49" i="1"/>
  <c r="H50" i="1"/>
  <c r="H51" i="1"/>
  <c r="H52" i="1"/>
  <c r="H53" i="1"/>
  <c r="H54" i="1"/>
  <c r="H55" i="1"/>
  <c r="H56" i="1"/>
  <c r="H24" i="1"/>
  <c r="H23" i="1"/>
  <c r="H22" i="1"/>
  <c r="H21" i="1"/>
  <c r="H20" i="1"/>
  <c r="H26" i="1"/>
  <c r="H27" i="1"/>
  <c r="H28" i="1"/>
  <c r="H29" i="1"/>
  <c r="H30" i="1"/>
  <c r="H31" i="1"/>
  <c r="H32" i="1"/>
  <c r="H33" i="1"/>
  <c r="H34" i="1"/>
  <c r="H35" i="1"/>
  <c r="H36" i="1"/>
  <c r="H37" i="1"/>
  <c r="H38" i="1"/>
  <c r="H39" i="1"/>
  <c r="H40" i="1"/>
  <c r="H41" i="1"/>
  <c r="H42" i="1"/>
  <c r="H43" i="1"/>
  <c r="H25" i="1"/>
  <c r="O56" i="1" l="1"/>
  <c r="M56" i="1"/>
  <c r="M55" i="1"/>
  <c r="O55" i="1"/>
  <c r="O54" i="1"/>
  <c r="N54" i="1"/>
  <c r="M54" i="1"/>
  <c r="N53" i="1"/>
  <c r="O53" i="1" s="1"/>
  <c r="N52" i="1"/>
  <c r="O52" i="1" s="1"/>
  <c r="M51" i="1"/>
  <c r="O51" i="1" s="1"/>
  <c r="O50" i="1"/>
  <c r="N50" i="1"/>
  <c r="M49" i="1"/>
  <c r="N49" i="1"/>
  <c r="O49" i="1" s="1"/>
  <c r="N48" i="1"/>
  <c r="O48" i="1" s="1"/>
  <c r="O47" i="1"/>
  <c r="O45" i="1"/>
  <c r="N44" i="1"/>
  <c r="O44" i="1" s="1"/>
  <c r="O42" i="1"/>
  <c r="M42" i="1"/>
  <c r="M41" i="1"/>
  <c r="O41" i="1" s="1"/>
  <c r="N40" i="1"/>
  <c r="O40" i="1" s="1"/>
  <c r="M40" i="1"/>
  <c r="N39" i="1"/>
  <c r="O39" i="1" s="1"/>
  <c r="N38" i="1"/>
  <c r="O38" i="1" s="1"/>
  <c r="N37" i="1"/>
  <c r="O37" i="1" s="1"/>
  <c r="N36" i="1"/>
  <c r="O36" i="1" s="1"/>
  <c r="O35" i="1"/>
  <c r="M35" i="1"/>
  <c r="N35" i="1"/>
  <c r="N34" i="1"/>
  <c r="O34" i="1" s="1"/>
  <c r="M33" i="1"/>
  <c r="O33" i="1" s="1"/>
  <c r="O32" i="1"/>
  <c r="M31" i="1"/>
  <c r="O31" i="1" s="1"/>
  <c r="M30" i="1"/>
  <c r="O30" i="1" s="1"/>
  <c r="M28" i="1"/>
  <c r="O28" i="1" s="1"/>
  <c r="M27" i="1"/>
  <c r="O27" i="1" s="1"/>
  <c r="O26" i="1"/>
  <c r="L21" i="1"/>
  <c r="L22" i="1"/>
  <c r="M22" i="1" s="1"/>
  <c r="L23" i="1"/>
  <c r="L24" i="1"/>
  <c r="L25" i="1"/>
  <c r="J21" i="1"/>
  <c r="J22" i="1"/>
  <c r="J23" i="1"/>
  <c r="J24" i="1"/>
  <c r="J25" i="1"/>
  <c r="K25" i="1" s="1"/>
  <c r="K21" i="1"/>
  <c r="K24" i="1" l="1"/>
  <c r="K23" i="1"/>
  <c r="N25" i="1"/>
  <c r="N24" i="1"/>
  <c r="N23" i="1"/>
  <c r="N21" i="1"/>
  <c r="M25" i="1"/>
  <c r="M24" i="1"/>
  <c r="M23" i="1"/>
  <c r="M21" i="1"/>
  <c r="O21" i="1" s="1"/>
  <c r="K22" i="1"/>
  <c r="N22" i="1"/>
  <c r="O22" i="1" s="1"/>
  <c r="O57" i="1"/>
  <c r="J20" i="1"/>
  <c r="L20" i="1"/>
  <c r="M20" i="1" s="1"/>
  <c r="O58" i="1"/>
  <c r="O61" i="1" s="1"/>
  <c r="O24" i="1" l="1"/>
  <c r="O25" i="1"/>
  <c r="O23" i="1"/>
  <c r="N20" i="1"/>
  <c r="O20" i="1" s="1"/>
  <c r="K20" i="1"/>
  <c r="O64" i="1"/>
  <c r="O65" i="1" l="1"/>
  <c r="O59" i="1" l="1"/>
  <c r="O62" i="1" l="1"/>
  <c r="O63" i="1" s="1"/>
  <c r="O60" i="1"/>
  <c r="O66"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<sst xmlns="http://schemas.openxmlformats.org/spreadsheetml/2006/main" count="119" uniqueCount="82">
  <si>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</si>
  <si>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</si>
  <si>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</si>
  <si>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</si>
  <si>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</si>
  <si>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</si>
  <si>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</si>
  <si>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</si>
  <si>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</si>
  <si>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</si>
  <si>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</si>
  <si>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</si>
  <si>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</si>
  <si>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</si>
  <si>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</si>
  <si>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</si>
  <si>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</si>
  <si>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</si>
  <si>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</si>
  <si>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</si>
  <si>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</si>
  <si>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</si>
  <si>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</si>
  <si>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</si>
  <si>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</si>
  <si>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</si>
  <si>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</si>
  <si>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</si>
  <si>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</si>
  <si>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</si>
  <si>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</si>
  <si>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SACAROSA POR 1 KILOGRAMO</t>
  </si>
  <si>
    <t>UNIDAD</t>
  </si>
  <si>
    <t>ALMIDON DE PATATA SOLUBLE POR 500 GRAMOS</t>
  </si>
  <si>
    <t>GLUCOSA POR 500 GRAMOS</t>
  </si>
  <si>
    <t>AGUA DESTILADA GARRAFA POR 20 LITROS</t>
  </si>
  <si>
    <t>AGUA DESIONIZADA POR 1000 ML</t>
  </si>
  <si>
    <t>CARBONATO DE COBRE POR 50 GRAMOS</t>
  </si>
  <si>
    <t>2-NAFTOL POR 100 GRAMOS</t>
  </si>
  <si>
    <t>OXIDO DE LANTANO POR 50 GRAMOS</t>
  </si>
  <si>
    <t>ACETATO DE AMONIO POR 500 GRAMOS</t>
  </si>
  <si>
    <t>FORMALDEHIDO POR 1000 MILILITROS</t>
  </si>
  <si>
    <t>XILENO POR 500 MILILITROS</t>
  </si>
  <si>
    <t>AMONIO OXALATO POR 250 GRAMOS</t>
  </si>
  <si>
    <t>N- HEXANO POR 1000 MILILITROS</t>
  </si>
  <si>
    <t>HIPOCLORITO DE SODIO AL 13% POR LITRO</t>
  </si>
  <si>
    <t>AZUL DE LACTOFENOL POR 100 MILILITROS</t>
  </si>
  <si>
    <t>SAFRANINA DE GRAM POR 200 MILILITROS</t>
  </si>
  <si>
    <t>HIDROXIDO DE BARIO OCTAHIDRATADO POR 100 GRAMOS</t>
  </si>
  <si>
    <t>AZIDA DE SODIO POR 100 GRAMOS</t>
  </si>
  <si>
    <t>TARTRATO DE ANTIMONIO Y POTASIO POR 250 GRAMOS</t>
  </si>
  <si>
    <t>NITRATO DE MERCURIO (II) POR 100GRAMOS</t>
  </si>
  <si>
    <t>DIFENILCARBAZONA POR 10 GRAMOS</t>
  </si>
  <si>
    <t>SULFATO DE MANGANESO POR 500 GRAMOS</t>
  </si>
  <si>
    <t>SULFATO FERROSO POR 100 GRAMOS</t>
  </si>
  <si>
    <t>METANOL POR 1 LITRO</t>
  </si>
  <si>
    <t>SULFATO DE COBRE POR 1 KILOGRAMO</t>
  </si>
  <si>
    <t>ALCOHOL INDUSTRIAL AL 96 % POR GALON</t>
  </si>
  <si>
    <t>TETRACLOROETILENO POR LITRO</t>
  </si>
  <si>
    <t>ACIDO FORMICO POR 500 MILILITROS</t>
  </si>
  <si>
    <t>LAMINA DE ALUMINIO SIL G/UV254 ALUGRAM (PLACAS DE ALUMINIO PARA TLC) 10 X 20 CM PAQUETE POR 20 UNIDADES</t>
  </si>
  <si>
    <t>FENOLFTALEINA POR 1000 MILILITROS</t>
  </si>
  <si>
    <t>LUGOL DE GRAM POR 1000 MILILITROS</t>
  </si>
  <si>
    <t>CLORHIDRATO DE HIDROXILAMINA POR 100 GRAMOS</t>
  </si>
  <si>
    <t>AGAR MAC CONKEY POR 500 GRAMOS</t>
  </si>
  <si>
    <t>REACTIVO DE BIURET POR 500 MILILITROS</t>
  </si>
  <si>
    <t>HYDRAGREEN POR 1 MILILITRO</t>
  </si>
  <si>
    <t>SALMONELLA SHIGELLA AGAR POR 500 GRAMOS</t>
  </si>
  <si>
    <t>TIRAS INDICADORAS DE PH 0 - 14 INDICADOR UNIVERSAL (CAJA X 100 TIRAS)</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</si>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</sst>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0" fontId="1" fillId="2" borderId="0" xfId="0" applyFont="1" applyFill="1" applyProtection="1">
      <protection locked="0"/>
    </xf>
    <xf numFmtId="0" fontId="3"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3" fillId="0" borderId="0" xfId="0" applyFont="1" applyAlignment="1" applyProtection="1">
      <alignment horizontal="center" vertical="center"/>
      <protection hidden="1"/>
    </xf>
    <xf numFmtId="0" fontId="0" fillId="0" borderId="1" xfId="0" applyBorder="1" applyAlignment="1">
      <alignment wrapText="1"/>
    </xf>
    <xf numFmtId="0" fontId="3" fillId="0" borderId="1" xfId="3" applyNumberFormat="1" applyFont="1" applyFill="1" applyBorder="1" applyAlignment="1" applyProtection="1">
      <alignment horizontal="center" vertical="center"/>
      <protection hidden="1"/>
    </xf>
    <xf numFmtId="41" fontId="3" fillId="0" borderId="1" xfId="3" applyNumberFormat="1" applyFont="1" applyFill="1" applyBorder="1" applyAlignment="1" applyProtection="1">
      <alignment horizontal="center" vertical="center"/>
      <protection hidden="1"/>
    </xf>
    <xf numFmtId="41" fontId="3" fillId="0" borderId="1" xfId="3" applyNumberFormat="1" applyFont="1" applyFill="1" applyBorder="1" applyAlignment="1" applyProtection="1">
      <alignment vertical="center"/>
      <protection hidden="1"/>
    </xf>
    <xf numFmtId="1" fontId="3" fillId="0" borderId="2" xfId="4" applyNumberFormat="1" applyFont="1" applyBorder="1" applyProtection="1">
      <protection hidden="1"/>
    </xf>
    <xf numFmtId="1" fontId="3" fillId="0" borderId="1" xfId="4" applyNumberFormat="1" applyFont="1" applyBorder="1" applyProtection="1">
      <protection hidden="1"/>
    </xf>
    <xf numFmtId="1" fontId="6" fillId="0" borderId="1" xfId="4" applyNumberFormat="1" applyFont="1" applyBorder="1" applyProtection="1">
      <protection hidden="1"/>
    </xf>
    <xf numFmtId="1" fontId="3" fillId="0" borderId="1" xfId="4" applyNumberFormat="1" applyFont="1" applyFill="1" applyBorder="1" applyProtection="1">
      <protection hidden="1"/>
    </xf>
    <xf numFmtId="3"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5"/>
  <sheetViews>
    <sheetView tabSelected="1" topLeftCell="A18" zoomScale="70" zoomScaleNormal="70" zoomScaleSheetLayoutView="70" zoomScalePageLayoutView="55" workbookViewId="0">
      <selection activeCell="B21" sqref="B21"/>
    </sheetView>
  </sheetViews>
  <sheetFormatPr baseColWidth="10" defaultColWidth="11.42578125" defaultRowHeight="15" x14ac:dyDescent="0.25"/>
  <cols>
    <col min="1" max="1" width="13.28515625" style="4" customWidth="1"/>
    <col min="2" max="2" width="52.7109375" style="3" customWidth="1"/>
    <col min="3" max="3" width="21" style="3" customWidth="1"/>
    <col min="4" max="4" width="16.140625" style="3" customWidth="1"/>
    <col min="5" max="5" width="17" style="3" customWidth="1"/>
    <col min="6" max="6" width="13.5703125" style="3" customWidth="1"/>
    <col min="7" max="7" width="12.85546875" style="3" customWidth="1"/>
    <col min="8" max="8" width="15" style="3" customWidth="1"/>
    <col min="9" max="9" width="20.28515625" style="3" customWidth="1"/>
    <col min="10" max="10" width="15" style="3" customWidth="1"/>
    <col min="11" max="11" width="17.85546875" style="5" customWidth="1"/>
    <col min="12" max="13" width="16.7109375" style="5" customWidth="1"/>
    <col min="14" max="14" width="14.7109375" style="5" customWidth="1"/>
    <col min="15" max="15" width="18.7109375" style="5" customWidth="1"/>
    <col min="16" max="16384" width="11.42578125" style="5"/>
  </cols>
  <sheetData>
    <row r="1" spans="1:15" x14ac:dyDescent="0.25">
      <c r="F1" s="4"/>
    </row>
    <row r="2" spans="1:15" ht="15.75" customHeight="1" x14ac:dyDescent="0.25">
      <c r="A2" s="44"/>
      <c r="B2" s="54" t="s">
        <v>0</v>
      </c>
      <c r="C2" s="54"/>
      <c r="D2" s="54"/>
      <c r="E2" s="54"/>
      <c r="F2" s="54"/>
      <c r="G2" s="54"/>
      <c r="H2" s="54"/>
      <c r="I2" s="54"/>
      <c r="J2" s="54"/>
      <c r="K2" s="54"/>
      <c r="L2" s="54"/>
      <c r="M2" s="54"/>
      <c r="N2" s="43" t="s">
        <v>1</v>
      </c>
      <c r="O2" s="43"/>
    </row>
    <row r="3" spans="1:15" ht="15.75" customHeight="1" x14ac:dyDescent="0.25">
      <c r="A3" s="44"/>
      <c r="B3" s="54" t="s">
        <v>2</v>
      </c>
      <c r="C3" s="54"/>
      <c r="D3" s="54"/>
      <c r="E3" s="54"/>
      <c r="F3" s="54"/>
      <c r="G3" s="54"/>
      <c r="H3" s="54"/>
      <c r="I3" s="54"/>
      <c r="J3" s="54"/>
      <c r="K3" s="54"/>
      <c r="L3" s="54"/>
      <c r="M3" s="54"/>
      <c r="N3" s="43" t="s">
        <v>3</v>
      </c>
      <c r="O3" s="43"/>
    </row>
    <row r="4" spans="1:15" ht="16.5" customHeight="1" x14ac:dyDescent="0.25">
      <c r="A4" s="44"/>
      <c r="B4" s="54" t="s">
        <v>4</v>
      </c>
      <c r="C4" s="54"/>
      <c r="D4" s="54"/>
      <c r="E4" s="54"/>
      <c r="F4" s="54"/>
      <c r="G4" s="54"/>
      <c r="H4" s="54"/>
      <c r="I4" s="54"/>
      <c r="J4" s="54"/>
      <c r="K4" s="54"/>
      <c r="L4" s="54"/>
      <c r="M4" s="54"/>
      <c r="N4" s="43" t="s">
        <v>5</v>
      </c>
      <c r="O4" s="43"/>
    </row>
    <row r="5" spans="1:15" ht="15" customHeight="1" x14ac:dyDescent="0.25">
      <c r="A5" s="44"/>
      <c r="B5" s="54"/>
      <c r="C5" s="54"/>
      <c r="D5" s="54"/>
      <c r="E5" s="54"/>
      <c r="F5" s="54"/>
      <c r="G5" s="54"/>
      <c r="H5" s="54"/>
      <c r="I5" s="54"/>
      <c r="J5" s="54"/>
      <c r="K5" s="54"/>
      <c r="L5" s="54"/>
      <c r="M5" s="54"/>
      <c r="N5" s="43" t="s">
        <v>6</v>
      </c>
      <c r="O5" s="43"/>
    </row>
    <row r="7" spans="1:15" x14ac:dyDescent="0.25">
      <c r="A7" s="25" t="s">
        <v>7</v>
      </c>
    </row>
    <row r="8" spans="1:15" x14ac:dyDescent="0.25">
      <c r="A8" s="25"/>
    </row>
    <row r="9" spans="1:15" x14ac:dyDescent="0.25">
      <c r="A9" s="26" t="s">
        <v>8</v>
      </c>
    </row>
    <row r="10" spans="1:15" ht="25.5" customHeight="1" x14ac:dyDescent="0.25">
      <c r="A10" s="61" t="s">
        <v>9</v>
      </c>
      <c r="B10" s="61"/>
      <c r="C10" s="6"/>
      <c r="E10" s="7" t="s">
        <v>10</v>
      </c>
      <c r="F10" s="63"/>
      <c r="G10" s="64"/>
      <c r="K10" s="8" t="s">
        <v>11</v>
      </c>
      <c r="L10" s="65"/>
      <c r="M10" s="66"/>
      <c r="N10" s="67"/>
    </row>
    <row r="11" spans="1:15" ht="15.75" thickBot="1" x14ac:dyDescent="0.3">
      <c r="A11" s="25"/>
      <c r="B11" s="6"/>
      <c r="C11" s="6"/>
      <c r="E11" s="9"/>
      <c r="F11" s="9"/>
      <c r="G11" s="9"/>
      <c r="K11" s="10"/>
      <c r="L11" s="11"/>
      <c r="M11" s="11"/>
      <c r="N11" s="11"/>
    </row>
    <row r="12" spans="1:15" ht="30.75" customHeight="1" thickBot="1" x14ac:dyDescent="0.3">
      <c r="A12" s="48" t="s">
        <v>12</v>
      </c>
      <c r="B12" s="49"/>
      <c r="C12" s="12"/>
      <c r="D12" s="45" t="s">
        <v>13</v>
      </c>
      <c r="E12" s="46"/>
      <c r="F12" s="46"/>
      <c r="G12" s="47"/>
      <c r="H12" s="2"/>
      <c r="I12" s="19"/>
      <c r="J12" s="19"/>
      <c r="K12" s="10"/>
    </row>
    <row r="13" spans="1:15" ht="15.75" thickBot="1" x14ac:dyDescent="0.3">
      <c r="A13" s="50"/>
      <c r="B13" s="51"/>
      <c r="C13" s="12"/>
      <c r="D13" s="11"/>
      <c r="E13" s="9"/>
      <c r="F13" s="9"/>
      <c r="G13" s="9"/>
      <c r="K13" s="10"/>
    </row>
    <row r="14" spans="1:15" ht="30" customHeight="1" thickBot="1" x14ac:dyDescent="0.3">
      <c r="A14" s="50"/>
      <c r="B14" s="51"/>
      <c r="C14" s="12"/>
      <c r="D14" s="45" t="s">
        <v>14</v>
      </c>
      <c r="E14" s="46"/>
      <c r="F14" s="46"/>
      <c r="G14" s="47"/>
      <c r="H14" s="2"/>
      <c r="I14" s="19"/>
      <c r="J14" s="19"/>
      <c r="K14" s="10"/>
    </row>
    <row r="15" spans="1:15" ht="18.75" customHeight="1" thickBot="1" x14ac:dyDescent="0.3">
      <c r="A15" s="50"/>
      <c r="B15" s="51"/>
      <c r="C15" s="12"/>
      <c r="E15" s="9"/>
      <c r="F15" s="9"/>
      <c r="G15" s="9"/>
      <c r="K15" s="10"/>
    </row>
    <row r="16" spans="1:15" ht="24" customHeight="1" thickBot="1" x14ac:dyDescent="0.3">
      <c r="A16" s="52"/>
      <c r="B16" s="53"/>
      <c r="C16" s="12"/>
      <c r="D16" s="45" t="s">
        <v>15</v>
      </c>
      <c r="E16" s="46"/>
      <c r="F16" s="46"/>
      <c r="G16" s="47"/>
      <c r="H16" s="2"/>
      <c r="I16" s="19"/>
      <c r="J16" s="19"/>
      <c r="K16" s="10"/>
      <c r="L16" s="11"/>
      <c r="M16" s="11"/>
      <c r="N16" s="11"/>
    </row>
    <row r="17" spans="1:15" x14ac:dyDescent="0.25">
      <c r="A17" s="25"/>
      <c r="B17" s="6"/>
      <c r="C17" s="6"/>
      <c r="E17" s="9"/>
      <c r="F17" s="9"/>
      <c r="G17" s="9"/>
      <c r="K17" s="10"/>
      <c r="L17" s="11"/>
      <c r="M17" s="11"/>
      <c r="N17" s="11"/>
    </row>
    <row r="19" spans="1:15" s="15" customFormat="1" ht="111.75" customHeight="1" x14ac:dyDescent="0.25">
      <c r="A19" s="13" t="s">
        <v>16</v>
      </c>
      <c r="B19" s="13" t="s">
        <v>17</v>
      </c>
      <c r="C19" s="13" t="s">
        <v>18</v>
      </c>
      <c r="D19" s="13" t="s">
        <v>19</v>
      </c>
      <c r="E19" s="13" t="s">
        <v>20</v>
      </c>
      <c r="F19" s="14" t="s">
        <v>21</v>
      </c>
      <c r="G19" s="14" t="s">
        <v>22</v>
      </c>
      <c r="H19" s="14" t="s">
        <v>23</v>
      </c>
      <c r="I19" s="14" t="s">
        <v>24</v>
      </c>
      <c r="J19" s="14" t="s">
        <v>25</v>
      </c>
      <c r="K19" s="14" t="s">
        <v>26</v>
      </c>
      <c r="L19" s="14" t="s">
        <v>27</v>
      </c>
      <c r="M19" s="14" t="s">
        <v>28</v>
      </c>
      <c r="N19" s="14" t="s">
        <v>29</v>
      </c>
      <c r="O19" s="14" t="s">
        <v>30</v>
      </c>
    </row>
    <row r="20" spans="1:15" s="15" customFormat="1" x14ac:dyDescent="0.25">
      <c r="A20" s="20">
        <v>1</v>
      </c>
      <c r="B20" s="28" t="s">
        <v>31</v>
      </c>
      <c r="C20" s="21"/>
      <c r="D20" s="16">
        <v>2</v>
      </c>
      <c r="E20" s="22" t="s">
        <v>32</v>
      </c>
      <c r="F20" s="36"/>
      <c r="G20" s="18">
        <v>0</v>
      </c>
      <c r="H20" s="29">
        <f t="shared" ref="H20:H24" si="0">+ROUND(F20*G20,0)</f>
        <v>0</v>
      </c>
      <c r="I20" s="18">
        <v>0</v>
      </c>
      <c r="J20" s="30">
        <f t="shared" ref="J20:J56" si="1">ROUND(F20*I20,0)</f>
        <v>0</v>
      </c>
      <c r="K20" s="30">
        <f t="shared" ref="K20:K56" si="2">ROUND(F20+H20+J20,0)</f>
        <v>0</v>
      </c>
      <c r="L20" s="30">
        <f t="shared" ref="L20:L56" si="3">ROUND(F20*D20,0)</f>
        <v>0</v>
      </c>
      <c r="M20" s="30">
        <f t="shared" ref="M20:M56" si="4">ROUND(L20*G20,0)</f>
        <v>0</v>
      </c>
      <c r="N20" s="30">
        <f t="shared" ref="N20:N56" si="5">ROUND(L20*I20,0)</f>
        <v>0</v>
      </c>
      <c r="O20" s="31">
        <f t="shared" ref="O20:O56" si="6">ROUND(L20+N20+M20,0)</f>
        <v>0</v>
      </c>
    </row>
    <row r="21" spans="1:15" s="15" customFormat="1" x14ac:dyDescent="0.25">
      <c r="A21" s="20">
        <v>2</v>
      </c>
      <c r="B21" s="28" t="s">
        <v>33</v>
      </c>
      <c r="C21" s="21"/>
      <c r="D21" s="16">
        <v>1</v>
      </c>
      <c r="E21" s="22" t="s">
        <v>32</v>
      </c>
      <c r="F21" s="36"/>
      <c r="G21" s="18">
        <v>0</v>
      </c>
      <c r="H21" s="29">
        <f t="shared" si="0"/>
        <v>0</v>
      </c>
      <c r="I21" s="18">
        <v>0</v>
      </c>
      <c r="J21" s="30">
        <f t="shared" si="1"/>
        <v>0</v>
      </c>
      <c r="K21" s="30">
        <f t="shared" si="2"/>
        <v>0</v>
      </c>
      <c r="L21" s="30">
        <f t="shared" si="3"/>
        <v>0</v>
      </c>
      <c r="M21" s="30">
        <f t="shared" si="4"/>
        <v>0</v>
      </c>
      <c r="N21" s="30">
        <f t="shared" si="5"/>
        <v>0</v>
      </c>
      <c r="O21" s="31">
        <f t="shared" si="6"/>
        <v>0</v>
      </c>
    </row>
    <row r="22" spans="1:15" s="15" customFormat="1" x14ac:dyDescent="0.25">
      <c r="A22" s="20">
        <v>3</v>
      </c>
      <c r="B22" s="28" t="s">
        <v>34</v>
      </c>
      <c r="C22" s="21"/>
      <c r="D22" s="16">
        <v>1</v>
      </c>
      <c r="E22" s="22" t="s">
        <v>32</v>
      </c>
      <c r="F22" s="36"/>
      <c r="G22" s="18">
        <v>0</v>
      </c>
      <c r="H22" s="29">
        <f t="shared" si="0"/>
        <v>0</v>
      </c>
      <c r="I22" s="18">
        <v>0</v>
      </c>
      <c r="J22" s="30">
        <f t="shared" si="1"/>
        <v>0</v>
      </c>
      <c r="K22" s="30">
        <f t="shared" si="2"/>
        <v>0</v>
      </c>
      <c r="L22" s="30">
        <f t="shared" si="3"/>
        <v>0</v>
      </c>
      <c r="M22" s="30">
        <f t="shared" si="4"/>
        <v>0</v>
      </c>
      <c r="N22" s="30">
        <f t="shared" si="5"/>
        <v>0</v>
      </c>
      <c r="O22" s="31">
        <f t="shared" si="6"/>
        <v>0</v>
      </c>
    </row>
    <row r="23" spans="1:15" s="15" customFormat="1" x14ac:dyDescent="0.25">
      <c r="A23" s="20">
        <v>4</v>
      </c>
      <c r="B23" s="28" t="s">
        <v>35</v>
      </c>
      <c r="C23" s="21"/>
      <c r="D23" s="16">
        <v>10</v>
      </c>
      <c r="E23" s="22" t="s">
        <v>32</v>
      </c>
      <c r="F23" s="36"/>
      <c r="G23" s="18">
        <v>0</v>
      </c>
      <c r="H23" s="29">
        <f t="shared" si="0"/>
        <v>0</v>
      </c>
      <c r="I23" s="18">
        <v>0</v>
      </c>
      <c r="J23" s="30">
        <f t="shared" si="1"/>
        <v>0</v>
      </c>
      <c r="K23" s="30">
        <f t="shared" si="2"/>
        <v>0</v>
      </c>
      <c r="L23" s="30">
        <f t="shared" si="3"/>
        <v>0</v>
      </c>
      <c r="M23" s="30">
        <f t="shared" si="4"/>
        <v>0</v>
      </c>
      <c r="N23" s="30">
        <f t="shared" si="5"/>
        <v>0</v>
      </c>
      <c r="O23" s="31">
        <f t="shared" si="6"/>
        <v>0</v>
      </c>
    </row>
    <row r="24" spans="1:15" s="15" customFormat="1" x14ac:dyDescent="0.25">
      <c r="A24" s="20">
        <v>5</v>
      </c>
      <c r="B24" s="28" t="s">
        <v>36</v>
      </c>
      <c r="C24" s="21"/>
      <c r="D24" s="16">
        <v>4</v>
      </c>
      <c r="E24" s="22" t="s">
        <v>32</v>
      </c>
      <c r="F24" s="36"/>
      <c r="G24" s="18">
        <v>0</v>
      </c>
      <c r="H24" s="29">
        <f t="shared" si="0"/>
        <v>0</v>
      </c>
      <c r="I24" s="18">
        <v>0</v>
      </c>
      <c r="J24" s="30">
        <f t="shared" si="1"/>
        <v>0</v>
      </c>
      <c r="K24" s="30">
        <f t="shared" si="2"/>
        <v>0</v>
      </c>
      <c r="L24" s="30">
        <f t="shared" si="3"/>
        <v>0</v>
      </c>
      <c r="M24" s="30">
        <f t="shared" si="4"/>
        <v>0</v>
      </c>
      <c r="N24" s="30">
        <f t="shared" si="5"/>
        <v>0</v>
      </c>
      <c r="O24" s="31">
        <f t="shared" si="6"/>
        <v>0</v>
      </c>
    </row>
    <row r="25" spans="1:15" s="15" customFormat="1" x14ac:dyDescent="0.25">
      <c r="A25" s="20">
        <v>6</v>
      </c>
      <c r="B25" s="28" t="s">
        <v>37</v>
      </c>
      <c r="C25" s="21"/>
      <c r="D25" s="16">
        <v>2</v>
      </c>
      <c r="E25" s="22" t="s">
        <v>32</v>
      </c>
      <c r="F25" s="36"/>
      <c r="G25" s="18">
        <v>0.05</v>
      </c>
      <c r="H25" s="29">
        <f t="shared" ref="H25:H56" si="7">+ROUND(F25*G25,0)</f>
        <v>0</v>
      </c>
      <c r="I25" s="18">
        <v>0</v>
      </c>
      <c r="J25" s="30">
        <f t="shared" si="1"/>
        <v>0</v>
      </c>
      <c r="K25" s="30">
        <f t="shared" si="2"/>
        <v>0</v>
      </c>
      <c r="L25" s="30">
        <f t="shared" si="3"/>
        <v>0</v>
      </c>
      <c r="M25" s="30">
        <f t="shared" si="4"/>
        <v>0</v>
      </c>
      <c r="N25" s="30">
        <f t="shared" si="5"/>
        <v>0</v>
      </c>
      <c r="O25" s="31">
        <f t="shared" si="6"/>
        <v>0</v>
      </c>
    </row>
    <row r="26" spans="1:15" s="15" customFormat="1" x14ac:dyDescent="0.25">
      <c r="A26" s="20">
        <v>7</v>
      </c>
      <c r="B26" s="28" t="s">
        <v>38</v>
      </c>
      <c r="C26" s="21"/>
      <c r="D26" s="16">
        <v>1</v>
      </c>
      <c r="E26" s="22" t="s">
        <v>32</v>
      </c>
      <c r="F26" s="36"/>
      <c r="G26" s="18">
        <v>0</v>
      </c>
      <c r="H26" s="29">
        <f t="shared" si="7"/>
        <v>0</v>
      </c>
      <c r="I26" s="18">
        <v>0</v>
      </c>
      <c r="J26" s="30">
        <f t="shared" si="1"/>
        <v>0</v>
      </c>
      <c r="K26" s="30">
        <f t="shared" si="2"/>
        <v>0</v>
      </c>
      <c r="L26" s="30">
        <f t="shared" si="3"/>
        <v>0</v>
      </c>
      <c r="M26" s="30">
        <f t="shared" si="4"/>
        <v>0</v>
      </c>
      <c r="N26" s="30">
        <f t="shared" si="5"/>
        <v>0</v>
      </c>
      <c r="O26" s="31">
        <f t="shared" si="6"/>
        <v>0</v>
      </c>
    </row>
    <row r="27" spans="1:15" s="15" customFormat="1" x14ac:dyDescent="0.25">
      <c r="A27" s="20">
        <v>8</v>
      </c>
      <c r="B27" s="28" t="s">
        <v>39</v>
      </c>
      <c r="C27" s="21"/>
      <c r="D27" s="16">
        <v>1</v>
      </c>
      <c r="E27" s="22" t="s">
        <v>32</v>
      </c>
      <c r="F27" s="36"/>
      <c r="G27" s="18">
        <v>0</v>
      </c>
      <c r="H27" s="29">
        <f t="shared" si="7"/>
        <v>0</v>
      </c>
      <c r="I27" s="18">
        <v>0</v>
      </c>
      <c r="J27" s="30">
        <f t="shared" si="1"/>
        <v>0</v>
      </c>
      <c r="K27" s="30">
        <f t="shared" si="2"/>
        <v>0</v>
      </c>
      <c r="L27" s="30">
        <f t="shared" si="3"/>
        <v>0</v>
      </c>
      <c r="M27" s="30">
        <f t="shared" si="4"/>
        <v>0</v>
      </c>
      <c r="N27" s="30">
        <f t="shared" si="5"/>
        <v>0</v>
      </c>
      <c r="O27" s="31">
        <f t="shared" si="6"/>
        <v>0</v>
      </c>
    </row>
    <row r="28" spans="1:15" s="15" customFormat="1" x14ac:dyDescent="0.25">
      <c r="A28" s="20">
        <v>9</v>
      </c>
      <c r="B28" s="28" t="s">
        <v>40</v>
      </c>
      <c r="C28" s="21"/>
      <c r="D28" s="16">
        <v>2</v>
      </c>
      <c r="E28" s="22" t="s">
        <v>32</v>
      </c>
      <c r="F28" s="36"/>
      <c r="G28" s="18">
        <v>0</v>
      </c>
      <c r="H28" s="29">
        <f t="shared" si="7"/>
        <v>0</v>
      </c>
      <c r="I28" s="18">
        <v>0</v>
      </c>
      <c r="J28" s="30">
        <f t="shared" si="1"/>
        <v>0</v>
      </c>
      <c r="K28" s="30">
        <f t="shared" si="2"/>
        <v>0</v>
      </c>
      <c r="L28" s="30">
        <f t="shared" si="3"/>
        <v>0</v>
      </c>
      <c r="M28" s="30">
        <f t="shared" si="4"/>
        <v>0</v>
      </c>
      <c r="N28" s="30">
        <f t="shared" si="5"/>
        <v>0</v>
      </c>
      <c r="O28" s="31">
        <f t="shared" si="6"/>
        <v>0</v>
      </c>
    </row>
    <row r="29" spans="1:15" s="15" customFormat="1" x14ac:dyDescent="0.25">
      <c r="A29" s="20">
        <v>10</v>
      </c>
      <c r="B29" s="28" t="s">
        <v>41</v>
      </c>
      <c r="C29" s="21"/>
      <c r="D29" s="16">
        <v>2</v>
      </c>
      <c r="E29" s="22" t="s">
        <v>32</v>
      </c>
      <c r="F29" s="36"/>
      <c r="G29" s="18">
        <v>0</v>
      </c>
      <c r="H29" s="29">
        <f t="shared" si="7"/>
        <v>0</v>
      </c>
      <c r="I29" s="18">
        <v>0</v>
      </c>
      <c r="J29" s="30">
        <f t="shared" si="1"/>
        <v>0</v>
      </c>
      <c r="K29" s="30">
        <f t="shared" si="2"/>
        <v>0</v>
      </c>
      <c r="L29" s="30">
        <f t="shared" si="3"/>
        <v>0</v>
      </c>
      <c r="M29" s="30">
        <f t="shared" si="4"/>
        <v>0</v>
      </c>
      <c r="N29" s="30">
        <f t="shared" si="5"/>
        <v>0</v>
      </c>
      <c r="O29" s="31">
        <f t="shared" si="6"/>
        <v>0</v>
      </c>
    </row>
    <row r="30" spans="1:15" s="15" customFormat="1" x14ac:dyDescent="0.25">
      <c r="A30" s="20">
        <v>11</v>
      </c>
      <c r="B30" s="28" t="s">
        <v>42</v>
      </c>
      <c r="C30" s="21"/>
      <c r="D30" s="16">
        <v>2</v>
      </c>
      <c r="E30" s="22" t="s">
        <v>32</v>
      </c>
      <c r="F30" s="36"/>
      <c r="G30" s="18">
        <v>0</v>
      </c>
      <c r="H30" s="29">
        <f t="shared" si="7"/>
        <v>0</v>
      </c>
      <c r="I30" s="18">
        <v>0</v>
      </c>
      <c r="J30" s="30">
        <f t="shared" si="1"/>
        <v>0</v>
      </c>
      <c r="K30" s="30">
        <f t="shared" si="2"/>
        <v>0</v>
      </c>
      <c r="L30" s="30">
        <f t="shared" si="3"/>
        <v>0</v>
      </c>
      <c r="M30" s="30">
        <f t="shared" si="4"/>
        <v>0</v>
      </c>
      <c r="N30" s="30">
        <f t="shared" si="5"/>
        <v>0</v>
      </c>
      <c r="O30" s="31">
        <f t="shared" si="6"/>
        <v>0</v>
      </c>
    </row>
    <row r="31" spans="1:15" s="15" customFormat="1" x14ac:dyDescent="0.25">
      <c r="A31" s="20">
        <v>12</v>
      </c>
      <c r="B31" s="28" t="s">
        <v>43</v>
      </c>
      <c r="C31" s="21"/>
      <c r="D31" s="16">
        <v>1</v>
      </c>
      <c r="E31" s="22" t="s">
        <v>32</v>
      </c>
      <c r="F31" s="36"/>
      <c r="G31" s="18">
        <v>0</v>
      </c>
      <c r="H31" s="29">
        <f t="shared" si="7"/>
        <v>0</v>
      </c>
      <c r="I31" s="18">
        <v>0</v>
      </c>
      <c r="J31" s="30">
        <f t="shared" si="1"/>
        <v>0</v>
      </c>
      <c r="K31" s="30">
        <f t="shared" si="2"/>
        <v>0</v>
      </c>
      <c r="L31" s="30">
        <f t="shared" si="3"/>
        <v>0</v>
      </c>
      <c r="M31" s="30">
        <f t="shared" si="4"/>
        <v>0</v>
      </c>
      <c r="N31" s="30">
        <f t="shared" si="5"/>
        <v>0</v>
      </c>
      <c r="O31" s="31">
        <f t="shared" si="6"/>
        <v>0</v>
      </c>
    </row>
    <row r="32" spans="1:15" s="15" customFormat="1" x14ac:dyDescent="0.25">
      <c r="A32" s="20">
        <v>13</v>
      </c>
      <c r="B32" s="28" t="s">
        <v>44</v>
      </c>
      <c r="C32" s="21"/>
      <c r="D32" s="16">
        <v>1</v>
      </c>
      <c r="E32" s="22" t="s">
        <v>32</v>
      </c>
      <c r="F32" s="36"/>
      <c r="G32" s="18">
        <v>0</v>
      </c>
      <c r="H32" s="29">
        <f t="shared" si="7"/>
        <v>0</v>
      </c>
      <c r="I32" s="18">
        <v>0</v>
      </c>
      <c r="J32" s="30">
        <f t="shared" si="1"/>
        <v>0</v>
      </c>
      <c r="K32" s="30">
        <f t="shared" si="2"/>
        <v>0</v>
      </c>
      <c r="L32" s="30">
        <f t="shared" si="3"/>
        <v>0</v>
      </c>
      <c r="M32" s="30">
        <f t="shared" si="4"/>
        <v>0</v>
      </c>
      <c r="N32" s="30">
        <f t="shared" si="5"/>
        <v>0</v>
      </c>
      <c r="O32" s="31">
        <f t="shared" si="6"/>
        <v>0</v>
      </c>
    </row>
    <row r="33" spans="1:15" s="15" customFormat="1" x14ac:dyDescent="0.25">
      <c r="A33" s="20">
        <v>14</v>
      </c>
      <c r="B33" s="28" t="s">
        <v>45</v>
      </c>
      <c r="C33" s="21"/>
      <c r="D33" s="16">
        <v>2</v>
      </c>
      <c r="E33" s="22" t="s">
        <v>32</v>
      </c>
      <c r="F33" s="36"/>
      <c r="G33" s="18">
        <v>0</v>
      </c>
      <c r="H33" s="29">
        <f t="shared" si="7"/>
        <v>0</v>
      </c>
      <c r="I33" s="18">
        <v>0</v>
      </c>
      <c r="J33" s="30">
        <f t="shared" si="1"/>
        <v>0</v>
      </c>
      <c r="K33" s="30">
        <f t="shared" si="2"/>
        <v>0</v>
      </c>
      <c r="L33" s="30">
        <f t="shared" si="3"/>
        <v>0</v>
      </c>
      <c r="M33" s="30">
        <f t="shared" si="4"/>
        <v>0</v>
      </c>
      <c r="N33" s="30">
        <f t="shared" si="5"/>
        <v>0</v>
      </c>
      <c r="O33" s="31">
        <f t="shared" si="6"/>
        <v>0</v>
      </c>
    </row>
    <row r="34" spans="1:15" s="15" customFormat="1" x14ac:dyDescent="0.25">
      <c r="A34" s="20">
        <v>15</v>
      </c>
      <c r="B34" s="28" t="s">
        <v>46</v>
      </c>
      <c r="C34" s="21"/>
      <c r="D34" s="16">
        <v>3</v>
      </c>
      <c r="E34" s="22" t="s">
        <v>32</v>
      </c>
      <c r="F34" s="36"/>
      <c r="G34" s="18">
        <v>0</v>
      </c>
      <c r="H34" s="29">
        <f t="shared" si="7"/>
        <v>0</v>
      </c>
      <c r="I34" s="18">
        <v>0</v>
      </c>
      <c r="J34" s="30">
        <f t="shared" si="1"/>
        <v>0</v>
      </c>
      <c r="K34" s="30">
        <f t="shared" si="2"/>
        <v>0</v>
      </c>
      <c r="L34" s="30">
        <f t="shared" si="3"/>
        <v>0</v>
      </c>
      <c r="M34" s="30">
        <f t="shared" si="4"/>
        <v>0</v>
      </c>
      <c r="N34" s="30">
        <f t="shared" si="5"/>
        <v>0</v>
      </c>
      <c r="O34" s="31">
        <f t="shared" si="6"/>
        <v>0</v>
      </c>
    </row>
    <row r="35" spans="1:15" s="15" customFormat="1" x14ac:dyDescent="0.25">
      <c r="A35" s="20">
        <v>16</v>
      </c>
      <c r="B35" s="28" t="s">
        <v>47</v>
      </c>
      <c r="C35" s="21"/>
      <c r="D35" s="16">
        <v>2</v>
      </c>
      <c r="E35" s="22" t="s">
        <v>32</v>
      </c>
      <c r="F35" s="36"/>
      <c r="G35" s="18">
        <v>0</v>
      </c>
      <c r="H35" s="29">
        <f t="shared" si="7"/>
        <v>0</v>
      </c>
      <c r="I35" s="18">
        <v>0</v>
      </c>
      <c r="J35" s="30">
        <f t="shared" si="1"/>
        <v>0</v>
      </c>
      <c r="K35" s="30">
        <f t="shared" si="2"/>
        <v>0</v>
      </c>
      <c r="L35" s="30">
        <f t="shared" si="3"/>
        <v>0</v>
      </c>
      <c r="M35" s="30">
        <f t="shared" si="4"/>
        <v>0</v>
      </c>
      <c r="N35" s="30">
        <f t="shared" si="5"/>
        <v>0</v>
      </c>
      <c r="O35" s="31">
        <f t="shared" si="6"/>
        <v>0</v>
      </c>
    </row>
    <row r="36" spans="1:15" s="15" customFormat="1" x14ac:dyDescent="0.25">
      <c r="A36" s="20">
        <v>17</v>
      </c>
      <c r="B36" s="28" t="s">
        <v>48</v>
      </c>
      <c r="C36" s="21"/>
      <c r="D36" s="16">
        <v>2</v>
      </c>
      <c r="E36" s="22" t="s">
        <v>32</v>
      </c>
      <c r="F36" s="36"/>
      <c r="G36" s="18">
        <v>0</v>
      </c>
      <c r="H36" s="29">
        <f t="shared" si="7"/>
        <v>0</v>
      </c>
      <c r="I36" s="18">
        <v>0</v>
      </c>
      <c r="J36" s="30">
        <f t="shared" si="1"/>
        <v>0</v>
      </c>
      <c r="K36" s="30">
        <f t="shared" si="2"/>
        <v>0</v>
      </c>
      <c r="L36" s="30">
        <f t="shared" si="3"/>
        <v>0</v>
      </c>
      <c r="M36" s="30">
        <f t="shared" si="4"/>
        <v>0</v>
      </c>
      <c r="N36" s="30">
        <f t="shared" si="5"/>
        <v>0</v>
      </c>
      <c r="O36" s="31">
        <f t="shared" si="6"/>
        <v>0</v>
      </c>
    </row>
    <row r="37" spans="1:15" s="15" customFormat="1" x14ac:dyDescent="0.25">
      <c r="A37" s="20">
        <v>18</v>
      </c>
      <c r="B37" s="28" t="s">
        <v>49</v>
      </c>
      <c r="C37" s="21"/>
      <c r="D37" s="16">
        <v>2</v>
      </c>
      <c r="E37" s="22" t="s">
        <v>32</v>
      </c>
      <c r="F37" s="36"/>
      <c r="G37" s="18">
        <v>0</v>
      </c>
      <c r="H37" s="29">
        <f t="shared" si="7"/>
        <v>0</v>
      </c>
      <c r="I37" s="18">
        <v>0</v>
      </c>
      <c r="J37" s="30">
        <f t="shared" si="1"/>
        <v>0</v>
      </c>
      <c r="K37" s="30">
        <f t="shared" si="2"/>
        <v>0</v>
      </c>
      <c r="L37" s="30">
        <f t="shared" si="3"/>
        <v>0</v>
      </c>
      <c r="M37" s="30">
        <f t="shared" si="4"/>
        <v>0</v>
      </c>
      <c r="N37" s="30">
        <f t="shared" si="5"/>
        <v>0</v>
      </c>
      <c r="O37" s="31">
        <f t="shared" si="6"/>
        <v>0</v>
      </c>
    </row>
    <row r="38" spans="1:15" s="15" customFormat="1" x14ac:dyDescent="0.25">
      <c r="A38" s="20">
        <v>19</v>
      </c>
      <c r="B38" s="28" t="s">
        <v>50</v>
      </c>
      <c r="C38" s="21"/>
      <c r="D38" s="16">
        <v>2</v>
      </c>
      <c r="E38" s="22" t="s">
        <v>32</v>
      </c>
      <c r="F38" s="36"/>
      <c r="G38" s="18">
        <v>0</v>
      </c>
      <c r="H38" s="29">
        <f t="shared" si="7"/>
        <v>0</v>
      </c>
      <c r="I38" s="18">
        <v>0</v>
      </c>
      <c r="J38" s="30">
        <f t="shared" si="1"/>
        <v>0</v>
      </c>
      <c r="K38" s="30">
        <f t="shared" si="2"/>
        <v>0</v>
      </c>
      <c r="L38" s="30">
        <f t="shared" si="3"/>
        <v>0</v>
      </c>
      <c r="M38" s="30">
        <f t="shared" si="4"/>
        <v>0</v>
      </c>
      <c r="N38" s="30">
        <f t="shared" si="5"/>
        <v>0</v>
      </c>
      <c r="O38" s="31">
        <f t="shared" si="6"/>
        <v>0</v>
      </c>
    </row>
    <row r="39" spans="1:15" s="15" customFormat="1" x14ac:dyDescent="0.25">
      <c r="A39" s="20">
        <v>20</v>
      </c>
      <c r="B39" s="28" t="s">
        <v>51</v>
      </c>
      <c r="C39" s="21"/>
      <c r="D39" s="16">
        <v>2</v>
      </c>
      <c r="E39" s="22" t="s">
        <v>32</v>
      </c>
      <c r="F39" s="36"/>
      <c r="G39" s="18">
        <v>0</v>
      </c>
      <c r="H39" s="29">
        <f t="shared" si="7"/>
        <v>0</v>
      </c>
      <c r="I39" s="18">
        <v>0</v>
      </c>
      <c r="J39" s="30">
        <f t="shared" si="1"/>
        <v>0</v>
      </c>
      <c r="K39" s="30">
        <f t="shared" si="2"/>
        <v>0</v>
      </c>
      <c r="L39" s="30">
        <f t="shared" si="3"/>
        <v>0</v>
      </c>
      <c r="M39" s="30">
        <f t="shared" si="4"/>
        <v>0</v>
      </c>
      <c r="N39" s="30">
        <f t="shared" si="5"/>
        <v>0</v>
      </c>
      <c r="O39" s="31">
        <f t="shared" si="6"/>
        <v>0</v>
      </c>
    </row>
    <row r="40" spans="1:15" s="15" customFormat="1" x14ac:dyDescent="0.25">
      <c r="A40" s="20">
        <v>21</v>
      </c>
      <c r="B40" s="28" t="s">
        <v>52</v>
      </c>
      <c r="C40" s="21"/>
      <c r="D40" s="16">
        <v>2</v>
      </c>
      <c r="E40" s="22" t="s">
        <v>32</v>
      </c>
      <c r="F40" s="36"/>
      <c r="G40" s="18">
        <v>0</v>
      </c>
      <c r="H40" s="29">
        <f t="shared" si="7"/>
        <v>0</v>
      </c>
      <c r="I40" s="18">
        <v>0</v>
      </c>
      <c r="J40" s="30">
        <f t="shared" si="1"/>
        <v>0</v>
      </c>
      <c r="K40" s="30">
        <f t="shared" si="2"/>
        <v>0</v>
      </c>
      <c r="L40" s="30">
        <f t="shared" si="3"/>
        <v>0</v>
      </c>
      <c r="M40" s="30">
        <f t="shared" si="4"/>
        <v>0</v>
      </c>
      <c r="N40" s="30">
        <f t="shared" si="5"/>
        <v>0</v>
      </c>
      <c r="O40" s="31">
        <f t="shared" si="6"/>
        <v>0</v>
      </c>
    </row>
    <row r="41" spans="1:15" s="15" customFormat="1" x14ac:dyDescent="0.25">
      <c r="A41" s="20">
        <v>22</v>
      </c>
      <c r="B41" s="28" t="s">
        <v>53</v>
      </c>
      <c r="C41" s="21"/>
      <c r="D41" s="16">
        <v>2</v>
      </c>
      <c r="E41" s="22" t="s">
        <v>32</v>
      </c>
      <c r="F41" s="36"/>
      <c r="G41" s="18">
        <v>0</v>
      </c>
      <c r="H41" s="29">
        <f t="shared" si="7"/>
        <v>0</v>
      </c>
      <c r="I41" s="18">
        <v>0</v>
      </c>
      <c r="J41" s="30">
        <f t="shared" si="1"/>
        <v>0</v>
      </c>
      <c r="K41" s="30">
        <f t="shared" si="2"/>
        <v>0</v>
      </c>
      <c r="L41" s="30">
        <f t="shared" si="3"/>
        <v>0</v>
      </c>
      <c r="M41" s="30">
        <f t="shared" si="4"/>
        <v>0</v>
      </c>
      <c r="N41" s="30">
        <f t="shared" si="5"/>
        <v>0</v>
      </c>
      <c r="O41" s="31">
        <f t="shared" si="6"/>
        <v>0</v>
      </c>
    </row>
    <row r="42" spans="1:15" s="15" customFormat="1" x14ac:dyDescent="0.25">
      <c r="A42" s="20">
        <v>23</v>
      </c>
      <c r="B42" s="28" t="s">
        <v>54</v>
      </c>
      <c r="C42" s="21"/>
      <c r="D42" s="16">
        <v>2</v>
      </c>
      <c r="E42" s="22" t="s">
        <v>32</v>
      </c>
      <c r="F42" s="36"/>
      <c r="G42" s="18">
        <v>0</v>
      </c>
      <c r="H42" s="29">
        <f t="shared" si="7"/>
        <v>0</v>
      </c>
      <c r="I42" s="18">
        <v>0</v>
      </c>
      <c r="J42" s="30">
        <f t="shared" si="1"/>
        <v>0</v>
      </c>
      <c r="K42" s="30">
        <f t="shared" si="2"/>
        <v>0</v>
      </c>
      <c r="L42" s="30">
        <f t="shared" si="3"/>
        <v>0</v>
      </c>
      <c r="M42" s="30">
        <f t="shared" si="4"/>
        <v>0</v>
      </c>
      <c r="N42" s="30">
        <f t="shared" si="5"/>
        <v>0</v>
      </c>
      <c r="O42" s="31">
        <f t="shared" si="6"/>
        <v>0</v>
      </c>
    </row>
    <row r="43" spans="1:15" s="15" customFormat="1" x14ac:dyDescent="0.25">
      <c r="A43" s="20">
        <v>24</v>
      </c>
      <c r="B43" s="28" t="s">
        <v>55</v>
      </c>
      <c r="C43" s="21"/>
      <c r="D43" s="16">
        <v>2</v>
      </c>
      <c r="E43" s="22" t="s">
        <v>32</v>
      </c>
      <c r="F43" s="36"/>
      <c r="G43" s="18">
        <v>0</v>
      </c>
      <c r="H43" s="29">
        <f t="shared" si="7"/>
        <v>0</v>
      </c>
      <c r="I43" s="18">
        <v>0</v>
      </c>
      <c r="J43" s="30">
        <f t="shared" si="1"/>
        <v>0</v>
      </c>
      <c r="K43" s="30">
        <f t="shared" si="2"/>
        <v>0</v>
      </c>
      <c r="L43" s="30">
        <f t="shared" si="3"/>
        <v>0</v>
      </c>
      <c r="M43" s="30">
        <f t="shared" si="4"/>
        <v>0</v>
      </c>
      <c r="N43" s="30">
        <f t="shared" si="5"/>
        <v>0</v>
      </c>
      <c r="O43" s="31">
        <f t="shared" si="6"/>
        <v>0</v>
      </c>
    </row>
    <row r="44" spans="1:15" s="15" customFormat="1" x14ac:dyDescent="0.25">
      <c r="A44" s="20">
        <v>25</v>
      </c>
      <c r="B44" s="28" t="s">
        <v>56</v>
      </c>
      <c r="C44" s="21"/>
      <c r="D44" s="16">
        <v>2</v>
      </c>
      <c r="E44" s="22" t="s">
        <v>32</v>
      </c>
      <c r="F44" s="36"/>
      <c r="G44" s="18">
        <v>0</v>
      </c>
      <c r="H44" s="29">
        <f t="shared" si="7"/>
        <v>0</v>
      </c>
      <c r="I44" s="18">
        <v>0</v>
      </c>
      <c r="J44" s="30">
        <f t="shared" si="1"/>
        <v>0</v>
      </c>
      <c r="K44" s="30">
        <f t="shared" si="2"/>
        <v>0</v>
      </c>
      <c r="L44" s="30">
        <f t="shared" si="3"/>
        <v>0</v>
      </c>
      <c r="M44" s="30">
        <f t="shared" si="4"/>
        <v>0</v>
      </c>
      <c r="N44" s="30">
        <f t="shared" si="5"/>
        <v>0</v>
      </c>
      <c r="O44" s="31">
        <f t="shared" si="6"/>
        <v>0</v>
      </c>
    </row>
    <row r="45" spans="1:15" s="15" customFormat="1" x14ac:dyDescent="0.25">
      <c r="A45" s="20">
        <v>26</v>
      </c>
      <c r="B45" s="28" t="s">
        <v>57</v>
      </c>
      <c r="C45" s="21"/>
      <c r="D45" s="16">
        <v>10</v>
      </c>
      <c r="E45" s="22" t="s">
        <v>32</v>
      </c>
      <c r="F45" s="36"/>
      <c r="G45" s="18">
        <v>0</v>
      </c>
      <c r="H45" s="29">
        <f t="shared" si="7"/>
        <v>0</v>
      </c>
      <c r="I45" s="18">
        <v>0</v>
      </c>
      <c r="J45" s="30">
        <f t="shared" si="1"/>
        <v>0</v>
      </c>
      <c r="K45" s="30">
        <f t="shared" si="2"/>
        <v>0</v>
      </c>
      <c r="L45" s="30">
        <f t="shared" si="3"/>
        <v>0</v>
      </c>
      <c r="M45" s="30">
        <f t="shared" si="4"/>
        <v>0</v>
      </c>
      <c r="N45" s="30">
        <f t="shared" si="5"/>
        <v>0</v>
      </c>
      <c r="O45" s="31">
        <f t="shared" si="6"/>
        <v>0</v>
      </c>
    </row>
    <row r="46" spans="1:15" s="15" customFormat="1" x14ac:dyDescent="0.25">
      <c r="A46" s="20">
        <v>27</v>
      </c>
      <c r="B46" s="28" t="s">
        <v>58</v>
      </c>
      <c r="C46" s="21"/>
      <c r="D46" s="16">
        <v>1</v>
      </c>
      <c r="E46" s="22" t="s">
        <v>32</v>
      </c>
      <c r="F46" s="36"/>
      <c r="G46" s="18">
        <v>0</v>
      </c>
      <c r="H46" s="29">
        <f t="shared" si="7"/>
        <v>0</v>
      </c>
      <c r="I46" s="18">
        <v>0</v>
      </c>
      <c r="J46" s="30">
        <f t="shared" si="1"/>
        <v>0</v>
      </c>
      <c r="K46" s="30">
        <f t="shared" si="2"/>
        <v>0</v>
      </c>
      <c r="L46" s="30">
        <f t="shared" si="3"/>
        <v>0</v>
      </c>
      <c r="M46" s="30">
        <f t="shared" si="4"/>
        <v>0</v>
      </c>
      <c r="N46" s="30">
        <f t="shared" si="5"/>
        <v>0</v>
      </c>
      <c r="O46" s="31">
        <f t="shared" si="6"/>
        <v>0</v>
      </c>
    </row>
    <row r="47" spans="1:15" s="15" customFormat="1" x14ac:dyDescent="0.25">
      <c r="A47" s="20">
        <v>28</v>
      </c>
      <c r="B47" s="28" t="s">
        <v>59</v>
      </c>
      <c r="C47" s="21"/>
      <c r="D47" s="16">
        <v>1</v>
      </c>
      <c r="E47" s="22" t="s">
        <v>32</v>
      </c>
      <c r="F47" s="36"/>
      <c r="G47" s="18">
        <v>0</v>
      </c>
      <c r="H47" s="29">
        <f t="shared" si="7"/>
        <v>0</v>
      </c>
      <c r="I47" s="18">
        <v>0</v>
      </c>
      <c r="J47" s="30">
        <f t="shared" si="1"/>
        <v>0</v>
      </c>
      <c r="K47" s="30">
        <f t="shared" si="2"/>
        <v>0</v>
      </c>
      <c r="L47" s="30">
        <f t="shared" si="3"/>
        <v>0</v>
      </c>
      <c r="M47" s="30">
        <f t="shared" si="4"/>
        <v>0</v>
      </c>
      <c r="N47" s="30">
        <f t="shared" si="5"/>
        <v>0</v>
      </c>
      <c r="O47" s="31">
        <f t="shared" si="6"/>
        <v>0</v>
      </c>
    </row>
    <row r="48" spans="1:15" s="15" customFormat="1" ht="45" x14ac:dyDescent="0.25">
      <c r="A48" s="20">
        <v>29</v>
      </c>
      <c r="B48" s="28" t="s">
        <v>60</v>
      </c>
      <c r="C48" s="21"/>
      <c r="D48" s="16">
        <v>1</v>
      </c>
      <c r="E48" s="22" t="s">
        <v>32</v>
      </c>
      <c r="F48" s="36"/>
      <c r="G48" s="18">
        <v>0</v>
      </c>
      <c r="H48" s="29">
        <f t="shared" si="7"/>
        <v>0</v>
      </c>
      <c r="I48" s="18">
        <v>0</v>
      </c>
      <c r="J48" s="30">
        <f t="shared" si="1"/>
        <v>0</v>
      </c>
      <c r="K48" s="30">
        <f t="shared" si="2"/>
        <v>0</v>
      </c>
      <c r="L48" s="30">
        <f t="shared" si="3"/>
        <v>0</v>
      </c>
      <c r="M48" s="30">
        <f t="shared" si="4"/>
        <v>0</v>
      </c>
      <c r="N48" s="30">
        <f t="shared" si="5"/>
        <v>0</v>
      </c>
      <c r="O48" s="31">
        <f t="shared" si="6"/>
        <v>0</v>
      </c>
    </row>
    <row r="49" spans="1:15" s="15" customFormat="1" x14ac:dyDescent="0.25">
      <c r="A49" s="20">
        <v>30</v>
      </c>
      <c r="B49" s="28" t="s">
        <v>61</v>
      </c>
      <c r="C49" s="21"/>
      <c r="D49" s="16">
        <v>1</v>
      </c>
      <c r="E49" s="22" t="s">
        <v>32</v>
      </c>
      <c r="F49" s="36"/>
      <c r="G49" s="18">
        <v>0</v>
      </c>
      <c r="H49" s="29">
        <f t="shared" si="7"/>
        <v>0</v>
      </c>
      <c r="I49" s="18">
        <v>0</v>
      </c>
      <c r="J49" s="30">
        <f t="shared" si="1"/>
        <v>0</v>
      </c>
      <c r="K49" s="30">
        <f t="shared" si="2"/>
        <v>0</v>
      </c>
      <c r="L49" s="30">
        <f t="shared" si="3"/>
        <v>0</v>
      </c>
      <c r="M49" s="30">
        <f t="shared" si="4"/>
        <v>0</v>
      </c>
      <c r="N49" s="30">
        <f t="shared" si="5"/>
        <v>0</v>
      </c>
      <c r="O49" s="31">
        <f t="shared" si="6"/>
        <v>0</v>
      </c>
    </row>
    <row r="50" spans="1:15" s="15" customFormat="1" x14ac:dyDescent="0.25">
      <c r="A50" s="20">
        <v>31</v>
      </c>
      <c r="B50" s="28" t="s">
        <v>62</v>
      </c>
      <c r="C50" s="21"/>
      <c r="D50" s="16">
        <v>1</v>
      </c>
      <c r="E50" s="22" t="s">
        <v>32</v>
      </c>
      <c r="F50" s="36"/>
      <c r="G50" s="18">
        <v>0</v>
      </c>
      <c r="H50" s="29">
        <f t="shared" si="7"/>
        <v>0</v>
      </c>
      <c r="I50" s="18">
        <v>0</v>
      </c>
      <c r="J50" s="30">
        <f t="shared" si="1"/>
        <v>0</v>
      </c>
      <c r="K50" s="30">
        <f t="shared" si="2"/>
        <v>0</v>
      </c>
      <c r="L50" s="30">
        <f t="shared" si="3"/>
        <v>0</v>
      </c>
      <c r="M50" s="30">
        <f t="shared" si="4"/>
        <v>0</v>
      </c>
      <c r="N50" s="30">
        <f t="shared" si="5"/>
        <v>0</v>
      </c>
      <c r="O50" s="31">
        <f t="shared" si="6"/>
        <v>0</v>
      </c>
    </row>
    <row r="51" spans="1:15" s="15" customFormat="1" x14ac:dyDescent="0.25">
      <c r="A51" s="20">
        <v>32</v>
      </c>
      <c r="B51" s="28" t="s">
        <v>63</v>
      </c>
      <c r="C51" s="21"/>
      <c r="D51" s="16">
        <v>1</v>
      </c>
      <c r="E51" s="22" t="s">
        <v>32</v>
      </c>
      <c r="F51" s="36"/>
      <c r="G51" s="18">
        <v>0</v>
      </c>
      <c r="H51" s="29">
        <f t="shared" si="7"/>
        <v>0</v>
      </c>
      <c r="I51" s="18">
        <v>0</v>
      </c>
      <c r="J51" s="30">
        <f t="shared" si="1"/>
        <v>0</v>
      </c>
      <c r="K51" s="30">
        <f t="shared" si="2"/>
        <v>0</v>
      </c>
      <c r="L51" s="30">
        <f t="shared" si="3"/>
        <v>0</v>
      </c>
      <c r="M51" s="30">
        <f t="shared" si="4"/>
        <v>0</v>
      </c>
      <c r="N51" s="30">
        <f t="shared" si="5"/>
        <v>0</v>
      </c>
      <c r="O51" s="31">
        <f t="shared" si="6"/>
        <v>0</v>
      </c>
    </row>
    <row r="52" spans="1:15" s="15" customFormat="1" x14ac:dyDescent="0.25">
      <c r="A52" s="20">
        <v>33</v>
      </c>
      <c r="B52" s="28" t="s">
        <v>64</v>
      </c>
      <c r="C52" s="21"/>
      <c r="D52" s="16">
        <v>1</v>
      </c>
      <c r="E52" s="22" t="s">
        <v>32</v>
      </c>
      <c r="F52" s="36"/>
      <c r="G52" s="18">
        <v>0</v>
      </c>
      <c r="H52" s="29">
        <f t="shared" si="7"/>
        <v>0</v>
      </c>
      <c r="I52" s="18">
        <v>0</v>
      </c>
      <c r="J52" s="30">
        <f t="shared" si="1"/>
        <v>0</v>
      </c>
      <c r="K52" s="30">
        <f t="shared" si="2"/>
        <v>0</v>
      </c>
      <c r="L52" s="30">
        <f t="shared" si="3"/>
        <v>0</v>
      </c>
      <c r="M52" s="30">
        <f t="shared" si="4"/>
        <v>0</v>
      </c>
      <c r="N52" s="30">
        <f t="shared" si="5"/>
        <v>0</v>
      </c>
      <c r="O52" s="31">
        <f t="shared" si="6"/>
        <v>0</v>
      </c>
    </row>
    <row r="53" spans="1:15" s="15" customFormat="1" x14ac:dyDescent="0.25">
      <c r="A53" s="20">
        <v>34</v>
      </c>
      <c r="B53" s="28" t="s">
        <v>65</v>
      </c>
      <c r="C53" s="21"/>
      <c r="D53" s="16">
        <v>1</v>
      </c>
      <c r="E53" s="22" t="s">
        <v>32</v>
      </c>
      <c r="F53" s="36"/>
      <c r="G53" s="18">
        <v>0</v>
      </c>
      <c r="H53" s="29">
        <f t="shared" si="7"/>
        <v>0</v>
      </c>
      <c r="I53" s="18">
        <v>0</v>
      </c>
      <c r="J53" s="30">
        <f t="shared" si="1"/>
        <v>0</v>
      </c>
      <c r="K53" s="30">
        <f t="shared" si="2"/>
        <v>0</v>
      </c>
      <c r="L53" s="30">
        <f t="shared" si="3"/>
        <v>0</v>
      </c>
      <c r="M53" s="30">
        <f t="shared" si="4"/>
        <v>0</v>
      </c>
      <c r="N53" s="30">
        <f t="shared" si="5"/>
        <v>0</v>
      </c>
      <c r="O53" s="31">
        <f t="shared" si="6"/>
        <v>0</v>
      </c>
    </row>
    <row r="54" spans="1:15" s="15" customFormat="1" x14ac:dyDescent="0.25">
      <c r="A54" s="20">
        <v>35</v>
      </c>
      <c r="B54" s="28" t="s">
        <v>66</v>
      </c>
      <c r="C54" s="21"/>
      <c r="D54" s="16">
        <v>1</v>
      </c>
      <c r="E54" s="22" t="s">
        <v>32</v>
      </c>
      <c r="F54" s="36"/>
      <c r="G54" s="18">
        <v>0</v>
      </c>
      <c r="H54" s="29">
        <f t="shared" si="7"/>
        <v>0</v>
      </c>
      <c r="I54" s="18">
        <v>0</v>
      </c>
      <c r="J54" s="30">
        <f t="shared" si="1"/>
        <v>0</v>
      </c>
      <c r="K54" s="30">
        <f t="shared" si="2"/>
        <v>0</v>
      </c>
      <c r="L54" s="30">
        <f t="shared" si="3"/>
        <v>0</v>
      </c>
      <c r="M54" s="30">
        <f t="shared" si="4"/>
        <v>0</v>
      </c>
      <c r="N54" s="30">
        <f t="shared" si="5"/>
        <v>0</v>
      </c>
      <c r="O54" s="31">
        <f t="shared" si="6"/>
        <v>0</v>
      </c>
    </row>
    <row r="55" spans="1:15" s="15" customFormat="1" x14ac:dyDescent="0.25">
      <c r="A55" s="20">
        <v>36</v>
      </c>
      <c r="B55" s="28" t="s">
        <v>67</v>
      </c>
      <c r="C55" s="21"/>
      <c r="D55" s="16">
        <v>1</v>
      </c>
      <c r="E55" s="22" t="s">
        <v>32</v>
      </c>
      <c r="F55" s="36"/>
      <c r="G55" s="18">
        <v>0</v>
      </c>
      <c r="H55" s="29">
        <f t="shared" si="7"/>
        <v>0</v>
      </c>
      <c r="I55" s="18">
        <v>0</v>
      </c>
      <c r="J55" s="30">
        <f t="shared" si="1"/>
        <v>0</v>
      </c>
      <c r="K55" s="30">
        <f t="shared" si="2"/>
        <v>0</v>
      </c>
      <c r="L55" s="30">
        <f t="shared" si="3"/>
        <v>0</v>
      </c>
      <c r="M55" s="30">
        <f t="shared" si="4"/>
        <v>0</v>
      </c>
      <c r="N55" s="30">
        <f t="shared" si="5"/>
        <v>0</v>
      </c>
      <c r="O55" s="31">
        <f t="shared" si="6"/>
        <v>0</v>
      </c>
    </row>
    <row r="56" spans="1:15" s="15" customFormat="1" ht="30" x14ac:dyDescent="0.25">
      <c r="A56" s="20">
        <v>37</v>
      </c>
      <c r="B56" s="28" t="s">
        <v>68</v>
      </c>
      <c r="C56" s="21"/>
      <c r="D56" s="16">
        <v>8</v>
      </c>
      <c r="E56" s="22" t="s">
        <v>32</v>
      </c>
      <c r="F56" s="36"/>
      <c r="G56" s="18">
        <v>0</v>
      </c>
      <c r="H56" s="29">
        <f t="shared" si="7"/>
        <v>0</v>
      </c>
      <c r="I56" s="18">
        <v>0</v>
      </c>
      <c r="J56" s="30">
        <f t="shared" si="1"/>
        <v>0</v>
      </c>
      <c r="K56" s="30">
        <f t="shared" si="2"/>
        <v>0</v>
      </c>
      <c r="L56" s="30">
        <f t="shared" si="3"/>
        <v>0</v>
      </c>
      <c r="M56" s="30">
        <f t="shared" si="4"/>
        <v>0</v>
      </c>
      <c r="N56" s="30">
        <f t="shared" si="5"/>
        <v>0</v>
      </c>
      <c r="O56" s="31">
        <f t="shared" si="6"/>
        <v>0</v>
      </c>
    </row>
    <row r="57" spans="1:15" s="15" customFormat="1" ht="42" customHeight="1" thickBot="1" x14ac:dyDescent="0.25">
      <c r="A57" s="12"/>
      <c r="B57" s="70"/>
      <c r="C57" s="70"/>
      <c r="D57" s="70"/>
      <c r="E57" s="70"/>
      <c r="F57" s="70"/>
      <c r="G57" s="70"/>
      <c r="H57" s="70"/>
      <c r="I57" s="70"/>
      <c r="J57" s="70"/>
      <c r="K57" s="70"/>
      <c r="L57" s="70"/>
      <c r="M57" s="71" t="s">
        <v>69</v>
      </c>
      <c r="N57" s="71"/>
      <c r="O57" s="32">
        <f>SUMIF(G:G,0%,L:L)</f>
        <v>0</v>
      </c>
    </row>
    <row r="58" spans="1:15" s="15" customFormat="1" ht="39" customHeight="1" thickBot="1" x14ac:dyDescent="0.25">
      <c r="A58" s="59" t="s">
        <v>70</v>
      </c>
      <c r="B58" s="60"/>
      <c r="C58" s="60"/>
      <c r="D58" s="60"/>
      <c r="E58" s="60"/>
      <c r="F58" s="60"/>
      <c r="G58" s="60"/>
      <c r="H58" s="60"/>
      <c r="I58" s="60"/>
      <c r="J58" s="60"/>
      <c r="K58" s="60"/>
      <c r="L58" s="60"/>
      <c r="M58" s="72" t="s">
        <v>71</v>
      </c>
      <c r="N58" s="72"/>
      <c r="O58" s="33">
        <f>SUMIF(G:G,5%,L:L)</f>
        <v>0</v>
      </c>
    </row>
    <row r="59" spans="1:15" s="15" customFormat="1" ht="30" customHeight="1" x14ac:dyDescent="0.2">
      <c r="A59" s="55" t="s">
        <v>72</v>
      </c>
      <c r="B59" s="56"/>
      <c r="C59" s="56"/>
      <c r="D59" s="56"/>
      <c r="E59" s="56"/>
      <c r="F59" s="56"/>
      <c r="G59" s="56"/>
      <c r="H59" s="56"/>
      <c r="I59" s="56"/>
      <c r="J59" s="56"/>
      <c r="K59" s="56"/>
      <c r="L59" s="57"/>
      <c r="M59" s="72" t="s">
        <v>73</v>
      </c>
      <c r="N59" s="72"/>
      <c r="O59" s="33">
        <f>SUMIF(G:G,19%,L:L)</f>
        <v>0</v>
      </c>
    </row>
    <row r="60" spans="1:15" s="15" customFormat="1" ht="30" customHeight="1" x14ac:dyDescent="0.2">
      <c r="A60" s="58"/>
      <c r="B60" s="58"/>
      <c r="C60" s="58"/>
      <c r="D60" s="58"/>
      <c r="E60" s="58"/>
      <c r="F60" s="58"/>
      <c r="G60" s="58"/>
      <c r="H60" s="58"/>
      <c r="I60" s="58"/>
      <c r="J60" s="58"/>
      <c r="K60" s="58"/>
      <c r="L60" s="58"/>
      <c r="M60" s="37" t="s">
        <v>27</v>
      </c>
      <c r="N60" s="38"/>
      <c r="O60" s="34">
        <f>SUM(O57:O59)</f>
        <v>0</v>
      </c>
    </row>
    <row r="61" spans="1:15" s="15" customFormat="1" ht="30" customHeight="1" x14ac:dyDescent="0.2">
      <c r="A61" s="58"/>
      <c r="B61" s="58"/>
      <c r="C61" s="58"/>
      <c r="D61" s="58"/>
      <c r="E61" s="58"/>
      <c r="F61" s="58"/>
      <c r="G61" s="58"/>
      <c r="H61" s="58"/>
      <c r="I61" s="58"/>
      <c r="J61" s="58"/>
      <c r="K61" s="58"/>
      <c r="L61" s="58"/>
      <c r="M61" s="73" t="s">
        <v>74</v>
      </c>
      <c r="N61" s="74"/>
      <c r="O61" s="35">
        <f>ROUND(O58*5%,0)</f>
        <v>0</v>
      </c>
    </row>
    <row r="62" spans="1:15" s="15" customFormat="1" ht="30" customHeight="1" x14ac:dyDescent="0.2">
      <c r="A62" s="58"/>
      <c r="B62" s="58"/>
      <c r="C62" s="58"/>
      <c r="D62" s="58"/>
      <c r="E62" s="58"/>
      <c r="F62" s="58"/>
      <c r="G62" s="58"/>
      <c r="H62" s="58"/>
      <c r="I62" s="58"/>
      <c r="J62" s="58"/>
      <c r="K62" s="58"/>
      <c r="L62" s="58"/>
      <c r="M62" s="73" t="s">
        <v>75</v>
      </c>
      <c r="N62" s="74"/>
      <c r="O62" s="33">
        <f>ROUND(O59*19%,0)</f>
        <v>0</v>
      </c>
    </row>
    <row r="63" spans="1:15" s="15" customFormat="1" ht="30" customHeight="1" x14ac:dyDescent="0.2">
      <c r="A63" s="58"/>
      <c r="B63" s="58"/>
      <c r="C63" s="58"/>
      <c r="D63" s="58"/>
      <c r="E63" s="58"/>
      <c r="F63" s="58"/>
      <c r="G63" s="58"/>
      <c r="H63" s="58"/>
      <c r="I63" s="58"/>
      <c r="J63" s="58"/>
      <c r="K63" s="58"/>
      <c r="L63" s="58"/>
      <c r="M63" s="37" t="s">
        <v>76</v>
      </c>
      <c r="N63" s="38"/>
      <c r="O63" s="34">
        <f>SUM(O61:O62)</f>
        <v>0</v>
      </c>
    </row>
    <row r="64" spans="1:15" s="15" customFormat="1" ht="30" customHeight="1" x14ac:dyDescent="0.2">
      <c r="A64" s="58"/>
      <c r="B64" s="58"/>
      <c r="C64" s="58"/>
      <c r="D64" s="58"/>
      <c r="E64" s="58"/>
      <c r="F64" s="58"/>
      <c r="G64" s="58"/>
      <c r="H64" s="58"/>
      <c r="I64" s="58"/>
      <c r="J64" s="58"/>
      <c r="K64" s="58"/>
      <c r="L64" s="58"/>
      <c r="M64" s="41" t="s">
        <v>77</v>
      </c>
      <c r="N64" s="42"/>
      <c r="O64" s="33">
        <f>SUMIF(I:I,8%,N:N)</f>
        <v>0</v>
      </c>
    </row>
    <row r="65" spans="1:15" s="15" customFormat="1" ht="37.5" customHeight="1" x14ac:dyDescent="0.2">
      <c r="A65" s="58"/>
      <c r="B65" s="58"/>
      <c r="C65" s="58"/>
      <c r="D65" s="58"/>
      <c r="E65" s="58"/>
      <c r="F65" s="58"/>
      <c r="G65" s="58"/>
      <c r="H65" s="58"/>
      <c r="I65" s="58"/>
      <c r="J65" s="58"/>
      <c r="K65" s="58"/>
      <c r="L65" s="58"/>
      <c r="M65" s="39" t="s">
        <v>78</v>
      </c>
      <c r="N65" s="40"/>
      <c r="O65" s="34">
        <f>SUM(O64)</f>
        <v>0</v>
      </c>
    </row>
    <row r="66" spans="1:15" s="15" customFormat="1" ht="44.25" customHeight="1" x14ac:dyDescent="0.2">
      <c r="A66" s="58"/>
      <c r="B66" s="58"/>
      <c r="C66" s="58"/>
      <c r="D66" s="58"/>
      <c r="E66" s="58"/>
      <c r="F66" s="58"/>
      <c r="G66" s="58"/>
      <c r="H66" s="58"/>
      <c r="I66" s="58"/>
      <c r="J66" s="58"/>
      <c r="K66" s="58"/>
      <c r="L66" s="58"/>
      <c r="M66" s="39" t="s">
        <v>79</v>
      </c>
      <c r="N66" s="40"/>
      <c r="O66" s="34">
        <f>+O60+O63+O65</f>
        <v>0</v>
      </c>
    </row>
    <row r="69" spans="1:15" x14ac:dyDescent="0.25">
      <c r="B69" s="24"/>
      <c r="C69" s="24"/>
    </row>
    <row r="70" spans="1:15" x14ac:dyDescent="0.25">
      <c r="B70" s="68"/>
      <c r="C70" s="68"/>
    </row>
    <row r="71" spans="1:15" ht="15.75" thickBot="1" x14ac:dyDescent="0.3">
      <c r="B71" s="69"/>
      <c r="C71" s="69"/>
    </row>
    <row r="72" spans="1:15" x14ac:dyDescent="0.25">
      <c r="B72" s="62" t="s">
        <v>80</v>
      </c>
      <c r="C72" s="62"/>
    </row>
    <row r="74" spans="1:15" x14ac:dyDescent="0.25">
      <c r="A74" s="27" t="s">
        <v>81</v>
      </c>
    </row>
    <row r="75" spans="1:15" x14ac:dyDescent="0.25">
      <c r="I75" s="23"/>
    </row>
  </sheetData>
  <sheetProtection algorithmName="SHA-512" hashValue="jPlh7RCrDd9zBqRGRJk/y6NDmBdbBXDNi0U2VPnQKl8bSICor3v8yw5C/C41tlR/D/wP7vbfkoEJ+AUcJf3spQ==" saltValue="dmNRY13U/JQtcNImxmHMzQ==" spinCount="100000" sheet="1" formatCells="0" formatColumns="0" formatRows="0" insertColumns="0" insertRows="0" insertHyperlinks="0" deleteColumns="0" deleteRows="0" sort="0" autoFilter="0" pivotTables="0"/>
  <mergeCells count="30">
    <mergeCell ref="A59:L66"/>
    <mergeCell ref="A58:L58"/>
    <mergeCell ref="A10:B10"/>
    <mergeCell ref="B72:C72"/>
    <mergeCell ref="D14:G14"/>
    <mergeCell ref="D16:G16"/>
    <mergeCell ref="F10:G10"/>
    <mergeCell ref="L10:N10"/>
    <mergeCell ref="B70:C71"/>
    <mergeCell ref="B57:L57"/>
    <mergeCell ref="M57:N57"/>
    <mergeCell ref="M58:N58"/>
    <mergeCell ref="M59:N59"/>
    <mergeCell ref="M60:N60"/>
    <mergeCell ref="M61:N61"/>
    <mergeCell ref="M62:N62"/>
    <mergeCell ref="A2:A5"/>
    <mergeCell ref="D12:G12"/>
    <mergeCell ref="A12:B16"/>
    <mergeCell ref="B2:M2"/>
    <mergeCell ref="B3:M3"/>
    <mergeCell ref="B4:M5"/>
    <mergeCell ref="M63:N63"/>
    <mergeCell ref="M66:N66"/>
    <mergeCell ref="M64:N64"/>
    <mergeCell ref="M65:N65"/>
    <mergeCell ref="N2:O2"/>
    <mergeCell ref="N3:O3"/>
    <mergeCell ref="N4:O4"/>
    <mergeCell ref="N5:O5"/>
  </mergeCells>
  <dataValidations count="1">
    <dataValidation type="whole" allowBlank="1" showInputMessage="1" showErrorMessage="1" sqref="F20:F56">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G20:G56</xm:sqref>
        </x14:dataValidation>
        <x14:dataValidation type="list" allowBlank="1" showInputMessage="1" showErrorMessage="1">
          <x14:formula1>
            <xm:f>Hoja2!$F$7:$F$8</xm:f>
          </x14:formula1>
          <xm:sqref>I20:I56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1">
        <v>0</v>
      </c>
      <c r="F7" s="17">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8e2a4ddb-55b4-4487-b2cb-514bc0fbe095"/>
    <ds:schemaRef ds:uri="http://www.w3.org/XML/1998/namespace"/>
    <ds:schemaRef ds:uri="http://purl.org/dc/elements/1.1/"/>
    <ds:schemaRef ds:uri="http://purl.org/dc/terms/"/>
    <ds:schemaRef ds:uri="http://schemas.microsoft.com/office/2006/metadata/properties"/>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User</cp:lastModifiedBy>
  <cp:revision/>
  <dcterms:created xsi:type="dcterms:W3CDTF">2017-04-28T13:22:52Z</dcterms:created>
  <dcterms:modified xsi:type="dcterms:W3CDTF">2023-06-07T15:13:31Z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